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5270223C-E6F9-4DB5-9BBA-319DF17FE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<sst xmlns="http://schemas.openxmlformats.org/spreadsheetml/2006/main" count="99" uniqueCount="51">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</sst>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7" zoomScaleNormal="100" workbookViewId="0">
      <selection activeCell="L20" sqref="L20"/>
    </sheetView>
  </sheetViews>
  <sheetFormatPr baseColWidth="10" defaultColWidth="12" defaultRowHeight="10.199999999999999" x14ac:dyDescent="0.2"/>
  <cols>
    <col min="1" max="1" width="1.7109375" style="2" customWidth="1"/>
    <col min="2" max="2" width="62.42578125" style="2" customWidth="1"/>
    <col min="3" max="3" width="17.7109375" style="2" customWidth="1"/>
    <col min="4" max="4" width="19.7109375" style="2" customWidth="1"/>
    <col min="5" max="6" width="17.7109375" style="2" customWidth="1"/>
    <col min="7" max="7" width="18.7109375" style="2" customWidth="1"/>
    <col min="8" max="8" width="17.7109375" style="2" customWidth="1"/>
    <col min="9" max="16384" width="12" style="2"/>
  </cols>
  <sheetData>
    <row r="1" spans="1:9" s="3" customFormat="1" ht="40.049999999999997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.0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7744825</v>
      </c>
      <c r="D11" s="22">
        <v>1979826.99</v>
      </c>
      <c r="E11" s="22">
        <f t="shared" si="2"/>
        <v>9724651.9900000002</v>
      </c>
      <c r="F11" s="22">
        <v>6583223.7699999996</v>
      </c>
      <c r="G11" s="22">
        <v>6583223.7699999996</v>
      </c>
      <c r="H11" s="22">
        <f t="shared" si="3"/>
        <v>-1161601.2300000004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14932797</v>
      </c>
      <c r="D12" s="22">
        <v>3898939.36</v>
      </c>
      <c r="E12" s="22">
        <f t="shared" si="2"/>
        <v>18831736.359999999</v>
      </c>
      <c r="F12" s="22">
        <v>13376464.66</v>
      </c>
      <c r="G12" s="22">
        <v>13376464.66</v>
      </c>
      <c r="H12" s="22">
        <f t="shared" si="3"/>
        <v>-1556332.3399999999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31683623.899999999</v>
      </c>
      <c r="D13" s="22">
        <v>1767637.72</v>
      </c>
      <c r="E13" s="22">
        <f t="shared" si="2"/>
        <v>33451261.619999997</v>
      </c>
      <c r="F13" s="22">
        <v>33032041.719999999</v>
      </c>
      <c r="G13" s="22">
        <v>33032041.719999999</v>
      </c>
      <c r="H13" s="22">
        <f t="shared" si="3"/>
        <v>1348417.8200000003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54361245.899999999</v>
      </c>
      <c r="D16" s="23">
        <f t="shared" ref="D16:H16" si="6">SUM(D5:D14)</f>
        <v>7646404.0699999994</v>
      </c>
      <c r="E16" s="23">
        <f t="shared" si="6"/>
        <v>62007649.969999999</v>
      </c>
      <c r="F16" s="23">
        <f t="shared" si="6"/>
        <v>52991730.149999999</v>
      </c>
      <c r="G16" s="11">
        <f t="shared" si="6"/>
        <v>52991730.149999999</v>
      </c>
      <c r="H16" s="12">
        <f t="shared" si="6"/>
        <v>-1369515.75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39428448.899999999</v>
      </c>
      <c r="D31" s="26">
        <f t="shared" si="14"/>
        <v>3747464.71</v>
      </c>
      <c r="E31" s="26">
        <f t="shared" si="14"/>
        <v>43175913.609999999</v>
      </c>
      <c r="F31" s="26">
        <f t="shared" si="14"/>
        <v>39615265.489999995</v>
      </c>
      <c r="G31" s="26">
        <f t="shared" si="14"/>
        <v>39615265.489999995</v>
      </c>
      <c r="H31" s="26">
        <f t="shared" si="14"/>
        <v>186816.58999999985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7744825</v>
      </c>
      <c r="D34" s="25">
        <v>1979826.99</v>
      </c>
      <c r="E34" s="25">
        <f>C34+D34</f>
        <v>9724651.9900000002</v>
      </c>
      <c r="F34" s="25">
        <v>6583223.7699999996</v>
      </c>
      <c r="G34" s="25">
        <v>6583223.7699999996</v>
      </c>
      <c r="H34" s="25">
        <f t="shared" si="15"/>
        <v>-1161601.2300000004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31683623.899999999</v>
      </c>
      <c r="D35" s="25">
        <v>1767637.72</v>
      </c>
      <c r="E35" s="25">
        <f>C35+D35</f>
        <v>33451261.619999997</v>
      </c>
      <c r="F35" s="25">
        <v>33032041.719999999</v>
      </c>
      <c r="G35" s="25">
        <v>33032041.719999999</v>
      </c>
      <c r="H35" s="25">
        <f t="shared" ref="H35" si="16">G35-C35</f>
        <v>1348417.8200000003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39428448.899999999</v>
      </c>
      <c r="D39" s="23">
        <f t="shared" ref="D39:H39" si="18">SUM(D37+D31+D21)</f>
        <v>3747464.71</v>
      </c>
      <c r="E39" s="23">
        <f t="shared" si="18"/>
        <v>43175913.609999999</v>
      </c>
      <c r="F39" s="23">
        <f t="shared" si="18"/>
        <v>39615265.489999995</v>
      </c>
      <c r="G39" s="23">
        <f t="shared" si="18"/>
        <v>39615265.489999995</v>
      </c>
      <c r="H39" s="12">
        <f t="shared" si="18"/>
        <v>186816.58999999985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2022-10-24T18:29:23Z</cp:lastPrinted>
  <dcterms:created xsi:type="dcterms:W3CDTF">2012-12-11T20:48:19Z</dcterms:created>
  <dcterms:modified xsi:type="dcterms:W3CDTF">2022-10-24T18:29:29Z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